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9 2025\ПДО 107-БНГРЭ-2025 ГИС\1 Запрос\Формы 6\"/>
    </mc:Choice>
  </mc:AlternateContent>
  <xr:revisionPtr revIDLastSave="0" documentId="13_ncr:1_{623F7368-0702-4CE2-9F28-8EC89A93F357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КП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6" i="1" l="1"/>
  <c r="H47" i="1" l="1"/>
  <c r="H41" i="1" l="1"/>
  <c r="H24" i="1"/>
  <c r="H25" i="1"/>
  <c r="H26" i="1"/>
  <c r="H27" i="1"/>
  <c r="H28" i="1"/>
  <c r="H29" i="1"/>
  <c r="H30" i="1"/>
  <c r="H31" i="1"/>
  <c r="H32" i="1"/>
  <c r="H33" i="1"/>
  <c r="H20" i="1"/>
  <c r="H19" i="1"/>
  <c r="H18" i="1"/>
  <c r="H17" i="1"/>
  <c r="H16" i="1"/>
  <c r="H43" i="1" l="1"/>
  <c r="H52" i="1" l="1"/>
  <c r="H53" i="1"/>
  <c r="H54" i="1"/>
  <c r="H55" i="1"/>
  <c r="H56" i="1"/>
  <c r="H57" i="1"/>
  <c r="H58" i="1"/>
  <c r="H59" i="1"/>
  <c r="H60" i="1"/>
  <c r="H61" i="1"/>
  <c r="H62" i="1"/>
  <c r="H45" i="1"/>
  <c r="H51" i="1" l="1"/>
  <c r="H44" i="1" l="1"/>
  <c r="H42" i="1"/>
  <c r="H40" i="1"/>
  <c r="H37" i="1"/>
  <c r="H22" i="1"/>
  <c r="H15" i="1"/>
  <c r="H48" i="1" l="1"/>
</calcChain>
</file>

<file path=xl/sharedStrings.xml><?xml version="1.0" encoding="utf-8"?>
<sst xmlns="http://schemas.openxmlformats.org/spreadsheetml/2006/main" count="163" uniqueCount="120">
  <si>
    <t>№№
п/п</t>
  </si>
  <si>
    <t>Наименование работы, услуги</t>
  </si>
  <si>
    <t>Единица измерения объема работ</t>
  </si>
  <si>
    <t>Объем работ (услуг)</t>
  </si>
  <si>
    <t>Стоимость единицы работ (услуг) руб. без НДС</t>
  </si>
  <si>
    <t>Стоимость работ (услуг) руб. без НДС</t>
  </si>
  <si>
    <t>Примечания</t>
  </si>
  <si>
    <t>1. Мобилизация/демобилизация</t>
  </si>
  <si>
    <t xml:space="preserve">Мобилизация партии ГИС </t>
  </si>
  <si>
    <t>опер</t>
  </si>
  <si>
    <t xml:space="preserve">Демобилизация партии ГИС </t>
  </si>
  <si>
    <t>опер.</t>
  </si>
  <si>
    <t>Содержание партии ГИС (этап бурения скважины)</t>
  </si>
  <si>
    <t>сут.</t>
  </si>
  <si>
    <t>операция</t>
  </si>
  <si>
    <t>7 объектов по 23 сутки</t>
  </si>
  <si>
    <t>объект</t>
  </si>
  <si>
    <t>Содержание партии ГИС (этап испытания скважины)</t>
  </si>
  <si>
    <t>Содержание партии ГИС (этап ВСП)</t>
  </si>
  <si>
    <t>шт</t>
  </si>
  <si>
    <t>Стоимость ВВ с учетом хранения на складе и доставки материалов до обьекта работ.</t>
  </si>
  <si>
    <t>Прихватоопределитель</t>
  </si>
  <si>
    <t>ТДШ-25</t>
  </si>
  <si>
    <t>ТДШ-50</t>
  </si>
  <si>
    <t>ТРК-55</t>
  </si>
  <si>
    <t>ТРК-85</t>
  </si>
  <si>
    <t>ТРК-146</t>
  </si>
  <si>
    <t>ТШТ 84/90</t>
  </si>
  <si>
    <t xml:space="preserve">Гироскоп </t>
  </si>
  <si>
    <t>ТРК68</t>
  </si>
  <si>
    <t>ТРК135</t>
  </si>
  <si>
    <t>ТШТ-43/48</t>
  </si>
  <si>
    <t>ТШТ50/55</t>
  </si>
  <si>
    <t>Инициирующая механическая головка с автоматическим отсоединением</t>
  </si>
  <si>
    <t>Объем работ согласно тех.задания, в т.ч. заработная плата и амортизация оборудования</t>
  </si>
  <si>
    <t>1.1</t>
  </si>
  <si>
    <t>1.2</t>
  </si>
  <si>
    <t>2.1</t>
  </si>
  <si>
    <t>2.2</t>
  </si>
  <si>
    <t>2.3</t>
  </si>
  <si>
    <t>3.1</t>
  </si>
  <si>
    <t>3.2</t>
  </si>
  <si>
    <t>3.3</t>
  </si>
  <si>
    <t>3.4</t>
  </si>
  <si>
    <t>3.5</t>
  </si>
  <si>
    <t>ИТОГО стоимость без НДС:</t>
  </si>
  <si>
    <t>НДС 20%</t>
  </si>
  <si>
    <t>ВСЕГО с НДС: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</si>
  <si>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</si>
  <si>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</si>
  <si>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</si>
  <si>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</si>
  <si>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</si>
  <si>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</si>
  <si>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</si>
  <si>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</si>
  <si>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</si>
  <si>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</si>
  <si>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</si>
  <si>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</si>
  <si>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 xml:space="preserve">2. Бурение </t>
  </si>
  <si>
    <t>№</t>
  </si>
  <si>
    <t xml:space="preserve">КОММЕРЧЕСКОЕ ПРЕДЛОЖЕНИЕ </t>
  </si>
  <si>
    <t>(полное наименование контрагента)</t>
  </si>
  <si>
    <t>направляет настоящую оферту в ООО "Байкитская нефтегазоразведочная экспедиция" с целью заключения договора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</si>
  <si>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</si>
  <si>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</si>
  <si>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</si>
  <si>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</si>
  <si>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r>
      <t xml:space="preserve">Суточная ставка простоя партии ГИС при бурении </t>
    </r>
    <r>
      <rPr>
        <sz val="12"/>
        <color rgb="FFFF0000"/>
        <rFont val="Times New Roman"/>
        <family val="1"/>
        <charset val="204"/>
      </rPr>
      <t>(справочно)</t>
    </r>
  </si>
  <si>
    <r>
      <t xml:space="preserve">Суточная ставка простоя партии ГИС при испытании </t>
    </r>
    <r>
      <rPr>
        <sz val="12"/>
        <color rgb="FFFF0000"/>
        <rFont val="Times New Roman"/>
        <family val="1"/>
        <charset val="204"/>
      </rPr>
      <t>(справочно)</t>
    </r>
  </si>
  <si>
    <r>
      <rPr>
        <b/>
        <sz val="12"/>
        <color rgb="FFFF0000"/>
        <rFont val="Times New Roman"/>
        <family val="1"/>
        <charset val="204"/>
      </rPr>
      <t>Справочно</t>
    </r>
    <r>
      <rPr>
        <b/>
        <sz val="12"/>
        <color theme="1"/>
        <rFont val="Times New Roman"/>
        <family val="1"/>
        <charset val="204"/>
      </rPr>
      <t>. Ставки и расценки дополнительных ГИРС</t>
    </r>
  </si>
  <si>
    <t>Объем работ (услуг)
2026 г.</t>
  </si>
  <si>
    <r>
      <t xml:space="preserve">Суточная ставка простоя оборудования партии ГИС (без персонала) при бурении </t>
    </r>
    <r>
      <rPr>
        <sz val="12"/>
        <color rgb="FFFF0000"/>
        <rFont val="Times New Roman"/>
        <family val="1"/>
        <charset val="204"/>
      </rPr>
      <t>(справочно)</t>
    </r>
  </si>
  <si>
    <t>Объем работ (услуг)
2027 г.</t>
  </si>
  <si>
    <t>2.4</t>
  </si>
  <si>
    <r>
      <t xml:space="preserve">Суточная ставка простоя оборудования партии ГИС (без персонала) при испытании </t>
    </r>
    <r>
      <rPr>
        <sz val="12"/>
        <color rgb="FFFF0000"/>
        <rFont val="Times New Roman"/>
        <family val="1"/>
        <charset val="204"/>
      </rPr>
      <t>(справочно)</t>
    </r>
  </si>
  <si>
    <t>Стоимость зарядов ВВ (типа ГП) для перфорации (с учетом доставки до скважины)</t>
  </si>
  <si>
    <t>По зимнику</t>
  </si>
  <si>
    <t>С учетом доставки оборудования и материалов до обьекта работ.</t>
  </si>
  <si>
    <t>Форма 6.3к "Коммерческое предложение"</t>
  </si>
  <si>
    <t xml:space="preserve">Освоение струйным насосом в ОК-114,3 </t>
  </si>
  <si>
    <t>ВПШ 82 (либо аналоги) с установкой цементного моста взрывной желонкой на гибком кабеле в ОК-114,3 мм</t>
  </si>
  <si>
    <t>Стоимость зарядов ВВ (типа БО) для перфорации (с учетом доставки до скважины)</t>
  </si>
  <si>
    <t>Расширенный комплекс ГИС</t>
  </si>
  <si>
    <t>1.3</t>
  </si>
  <si>
    <t>1.4</t>
  </si>
  <si>
    <t>Ядерно-магнитный комплекс (ЯМК)</t>
  </si>
  <si>
    <t>Кросс-дипольный акустический каротаж</t>
  </si>
  <si>
    <t>Многочастотный волновой диэлектрический каротаж (МВДК)</t>
  </si>
  <si>
    <t>Импульсно-нейтронный гамма-спектрометрический каротаж (ИНГК-С)</t>
  </si>
  <si>
    <t>Электрический микроимеджер</t>
  </si>
  <si>
    <t>Авиацией</t>
  </si>
  <si>
    <t>Мобилизация персонала и оборудования партии ГИС для записи расширенного комплекса ГИС</t>
  </si>
  <si>
    <t>Демобилизация партии и оборудования ГИС для записи расширенного комплекса ГИС</t>
  </si>
  <si>
    <t xml:space="preserve">Мобилизация персонала и оборудования для проведения ГДК-ОПК </t>
  </si>
  <si>
    <t xml:space="preserve">Демобилизация персонала и оборудования для проведения ГДК-ОПК </t>
  </si>
  <si>
    <t>1.5</t>
  </si>
  <si>
    <t>1.6</t>
  </si>
  <si>
    <t xml:space="preserve">Сервисный тариф </t>
  </si>
  <si>
    <t>Замер ГДК</t>
  </si>
  <si>
    <t>Отбор глубинных проб</t>
  </si>
  <si>
    <t>Определение компонентного состава, гидродинамических параметров с прокачкой пластового флюида, без отбора проб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</si>
  <si>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</si>
  <si>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</si>
  <si>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</si>
  <si>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</si>
  <si>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</si>
  <si>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</si>
  <si>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</si>
  <si>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</si>
  <si>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</si>
  <si>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 xml:space="preserve">3. Испытание скважин </t>
  </si>
  <si>
    <t>3.6</t>
  </si>
  <si>
    <t>3.7</t>
  </si>
  <si>
    <t>3.8</t>
  </si>
  <si>
    <t>3.9</t>
  </si>
  <si>
    <t>Обработка зоны перфорации с помощью пороховых генераторов давления ГДК (или аналог)</t>
  </si>
  <si>
    <t>по ЛОТУ №3 (ПДО №107-БНГРЭ-2025)</t>
  </si>
  <si>
    <t>на оказание сервисных услуг по геофизическим работам и исследованиям и прострелочно-взрывным работам в поисково-оценочной скважине №1 Восточно-Песчаного лицензионного участка в 2026-2027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</si>
</sst>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#,##0.00\ &quot;₽&quot;"/>
    <numFmt numFmtId="165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theme="1"/>
      <name val="Arial Cyr"/>
      <charset val="204"/>
    </font>
    <font>
      <b/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</cellStyleXfs>
  <cellXfs count="118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43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3" fontId="4" fillId="0" borderId="0" xfId="1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/>
    <xf numFmtId="0" fontId="4" fillId="2" borderId="4" xfId="0" applyFont="1" applyFill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4" fontId="8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left" vertical="center"/>
    </xf>
    <xf numFmtId="49" fontId="8" fillId="0" borderId="16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/>
    </xf>
    <xf numFmtId="0" fontId="13" fillId="0" borderId="0" xfId="0" applyFont="1"/>
    <xf numFmtId="0" fontId="16" fillId="0" borderId="0" xfId="0" applyFont="1"/>
    <xf numFmtId="0" fontId="17" fillId="0" borderId="0" xfId="7" applyFont="1" applyAlignment="1" applyProtection="1">
      <alignment vertical="center"/>
      <protection locked="0" hidden="1"/>
    </xf>
    <xf numFmtId="0" fontId="18" fillId="0" borderId="0" xfId="7" applyFont="1" applyAlignment="1" applyProtection="1">
      <alignment vertical="center"/>
      <protection locked="0" hidden="1"/>
    </xf>
    <xf numFmtId="4" fontId="8" fillId="6" borderId="1" xfId="0" applyNumberFormat="1" applyFont="1" applyFill="1" applyBorder="1" applyAlignment="1" applyProtection="1">
      <alignment horizontal="right" vertical="center"/>
      <protection locked="0"/>
    </xf>
    <xf numFmtId="4" fontId="8" fillId="5" borderId="1" xfId="0" applyNumberFormat="1" applyFont="1" applyFill="1" applyBorder="1" applyAlignment="1" applyProtection="1">
      <alignment horizontal="right" vertical="center"/>
      <protection locked="0"/>
    </xf>
    <xf numFmtId="49" fontId="3" fillId="4" borderId="16" xfId="0" applyNumberFormat="1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3" fontId="3" fillId="4" borderId="12" xfId="1" applyFont="1" applyFill="1" applyBorder="1" applyAlignment="1" applyProtection="1">
      <alignment horizontal="center" vertical="center"/>
      <protection locked="0"/>
    </xf>
    <xf numFmtId="4" fontId="3" fillId="4" borderId="1" xfId="0" applyNumberFormat="1" applyFont="1" applyFill="1" applyBorder="1" applyAlignment="1" applyProtection="1">
      <alignment horizontal="right" vertical="center"/>
      <protection locked="0"/>
    </xf>
    <xf numFmtId="0" fontId="20" fillId="4" borderId="12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164" fontId="6" fillId="4" borderId="17" xfId="0" applyNumberFormat="1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3" fontId="3" fillId="4" borderId="1" xfId="1" applyFont="1" applyFill="1" applyBorder="1" applyAlignment="1" applyProtection="1">
      <alignment horizontal="center" vertical="center"/>
      <protection locked="0"/>
    </xf>
    <xf numFmtId="0" fontId="20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64" fontId="6" fillId="4" borderId="6" xfId="0" applyNumberFormat="1" applyFont="1" applyFill="1" applyBorder="1" applyAlignment="1">
      <alignment horizontal="center" vertical="center" wrapText="1"/>
    </xf>
    <xf numFmtId="49" fontId="3" fillId="4" borderId="7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center" vertical="center"/>
    </xf>
    <xf numFmtId="4" fontId="3" fillId="4" borderId="8" xfId="0" applyNumberFormat="1" applyFont="1" applyFill="1" applyBorder="1" applyAlignment="1">
      <alignment horizontal="center" vertical="center"/>
    </xf>
    <xf numFmtId="43" fontId="3" fillId="4" borderId="8" xfId="1" applyFont="1" applyFill="1" applyBorder="1" applyAlignment="1" applyProtection="1">
      <alignment horizontal="center" vertical="center"/>
      <protection locked="0"/>
    </xf>
    <xf numFmtId="0" fontId="20" fillId="4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164" fontId="6" fillId="4" borderId="9" xfId="0" applyNumberFormat="1" applyFont="1" applyFill="1" applyBorder="1" applyAlignment="1">
      <alignment horizontal="center" vertical="center" wrapText="1"/>
    </xf>
    <xf numFmtId="4" fontId="3" fillId="4" borderId="8" xfId="0" applyNumberFormat="1" applyFont="1" applyFill="1" applyBorder="1" applyAlignment="1" applyProtection="1">
      <alignment horizontal="right" vertical="center"/>
      <protection locked="0"/>
    </xf>
    <xf numFmtId="4" fontId="8" fillId="6" borderId="8" xfId="0" applyNumberFormat="1" applyFont="1" applyFill="1" applyBorder="1" applyAlignment="1" applyProtection="1">
      <alignment horizontal="right" vertical="center"/>
      <protection locked="0"/>
    </xf>
    <xf numFmtId="4" fontId="8" fillId="5" borderId="8" xfId="0" applyNumberFormat="1" applyFont="1" applyFill="1" applyBorder="1" applyAlignment="1" applyProtection="1">
      <alignment horizontal="right" vertical="center"/>
      <protection locked="0"/>
    </xf>
    <xf numFmtId="0" fontId="3" fillId="0" borderId="1" xfId="0" applyFont="1" applyBorder="1" applyAlignment="1">
      <alignment horizontal="left" vertical="center"/>
    </xf>
    <xf numFmtId="0" fontId="3" fillId="3" borderId="20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43" fontId="3" fillId="2" borderId="13" xfId="1" applyFont="1" applyFill="1" applyBorder="1" applyAlignment="1" applyProtection="1">
      <alignment horizontal="center" vertical="center" wrapText="1"/>
    </xf>
    <xf numFmtId="43" fontId="3" fillId="2" borderId="14" xfId="1" applyFont="1" applyFill="1" applyBorder="1" applyAlignment="1" applyProtection="1">
      <alignment horizontal="center" vertical="center" wrapText="1"/>
    </xf>
    <xf numFmtId="43" fontId="3" fillId="2" borderId="15" xfId="1" applyFont="1" applyFill="1" applyBorder="1" applyAlignment="1" applyProtection="1">
      <alignment horizontal="center" vertical="center" wrapText="1"/>
    </xf>
    <xf numFmtId="164" fontId="3" fillId="2" borderId="13" xfId="0" applyNumberFormat="1" applyFont="1" applyFill="1" applyBorder="1" applyAlignment="1">
      <alignment horizontal="center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164" fontId="3" fillId="2" borderId="15" xfId="0" applyNumberFormat="1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164" fontId="4" fillId="0" borderId="32" xfId="0" applyNumberFormat="1" applyFont="1" applyBorder="1" applyAlignment="1">
      <alignment horizontal="center" vertical="center" wrapText="1"/>
    </xf>
    <xf numFmtId="164" fontId="4" fillId="0" borderId="33" xfId="0" applyNumberFormat="1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13" fillId="0" borderId="0" xfId="0" applyFont="1" applyAlignment="1">
      <alignment horizontal="right"/>
    </xf>
    <xf numFmtId="0" fontId="11" fillId="6" borderId="0" xfId="0" applyFont="1" applyFill="1" applyAlignment="1">
      <alignment horizontal="center"/>
    </xf>
    <xf numFmtId="0" fontId="14" fillId="0" borderId="0" xfId="0" applyFont="1" applyAlignment="1">
      <alignment horizontal="center" vertical="top"/>
    </xf>
  </cellXfs>
  <cellStyles count="8">
    <cellStyle name="Обычный" xfId="0" builtinId="0"/>
    <cellStyle name="Обычный 2 2" xfId="5" xr:uid="{00000000-0005-0000-0000-000001000000}"/>
    <cellStyle name="Обычный 2 5 2" xfId="7" xr:uid="{486DBE85-6B46-4B37-9FA1-4FC6B2DB8ADB}"/>
    <cellStyle name="Обычный 26" xfId="6" xr:uid="{3F95FABB-DE77-4863-8E0B-3DD5D441095A}"/>
    <cellStyle name="Обычный 4 3" xfId="4" xr:uid="{00000000-0005-0000-0000-000002000000}"/>
    <cellStyle name="Обычный 9" xfId="3" xr:uid="{00000000-0005-0000-0000-000003000000}"/>
    <cellStyle name="Финансовый" xfId="1" builtinId="3"/>
    <cellStyle name="Финансовый 3 10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9"/>
  <sheetViews>
    <sheetView tabSelected="1" topLeftCell="A43" zoomScale="80" zoomScaleNormal="80" workbookViewId="0">
      <selection activeCell="H46" sqref="H46"/>
    </sheetView>
  </sheetViews>
  <sheetFormatPr defaultColWidth="9.140625" defaultRowHeight="15" x14ac:dyDescent="0.25"/>
  <cols>
    <col min="1" max="1" width="7.5703125" style="1" customWidth="1"/>
    <col min="2" max="2" width="99" style="17" customWidth="1"/>
    <col min="3" max="5" width="12.7109375" style="1" customWidth="1"/>
    <col min="6" max="6" width="16.140625" style="1" bestFit="1" customWidth="1"/>
    <col min="7" max="7" width="19.42578125" style="18" customWidth="1"/>
    <col min="8" max="8" width="24.85546875" style="1" customWidth="1"/>
    <col min="9" max="9" width="25.85546875" style="1" hidden="1" customWidth="1"/>
    <col min="10" max="11" width="15.5703125" style="1" hidden="1" customWidth="1"/>
    <col min="12" max="14" width="0" style="1" hidden="1" customWidth="1"/>
    <col min="15" max="15" width="10" style="1" hidden="1" customWidth="1"/>
    <col min="16" max="16" width="17.7109375" style="1" hidden="1" customWidth="1"/>
    <col min="17" max="17" width="13.7109375" style="1" hidden="1" customWidth="1"/>
    <col min="18" max="18" width="15.140625" style="1" hidden="1" customWidth="1"/>
    <col min="19" max="19" width="35.140625" style="16" customWidth="1"/>
    <col min="20" max="20" width="16.85546875" style="1" customWidth="1"/>
    <col min="21" max="16384" width="9.140625" style="1"/>
  </cols>
  <sheetData>
    <row r="1" spans="1:20" ht="15.75" x14ac:dyDescent="0.25">
      <c r="B1" s="45"/>
      <c r="C1" s="46"/>
      <c r="D1" s="46"/>
      <c r="E1" s="46"/>
      <c r="F1" s="47"/>
      <c r="G1" s="115" t="s">
        <v>80</v>
      </c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</row>
    <row r="2" spans="1:20" ht="15.75" x14ac:dyDescent="0.25">
      <c r="B2" s="45"/>
      <c r="C2" s="46"/>
      <c r="D2" s="46"/>
      <c r="E2" s="46"/>
      <c r="F2" s="47"/>
      <c r="G2" s="47"/>
      <c r="H2" s="48"/>
      <c r="S2" s="20"/>
    </row>
    <row r="3" spans="1:20" ht="18.75" x14ac:dyDescent="0.25">
      <c r="B3" s="113" t="s">
        <v>62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</row>
    <row r="4" spans="1:20" ht="18.75" x14ac:dyDescent="0.3">
      <c r="B4" s="114" t="s">
        <v>118</v>
      </c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</row>
    <row r="5" spans="1:20" ht="15.75" customHeight="1" x14ac:dyDescent="0.2"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</row>
    <row r="6" spans="1:20" ht="15.75" customHeight="1" x14ac:dyDescent="0.25">
      <c r="B6" s="117" t="s">
        <v>63</v>
      </c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</row>
    <row r="7" spans="1:20" ht="15.75" customHeight="1" x14ac:dyDescent="0.25">
      <c r="B7" s="87" t="s">
        <v>64</v>
      </c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</row>
    <row r="8" spans="1:20" ht="38.25" customHeight="1" thickBot="1" x14ac:dyDescent="0.3">
      <c r="B8" s="88" t="s">
        <v>119</v>
      </c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</row>
    <row r="9" spans="1:20" ht="15.75" x14ac:dyDescent="0.25">
      <c r="A9" s="89" t="s">
        <v>0</v>
      </c>
      <c r="B9" s="92" t="s">
        <v>1</v>
      </c>
      <c r="C9" s="89" t="s">
        <v>2</v>
      </c>
      <c r="D9" s="107" t="s">
        <v>72</v>
      </c>
      <c r="E9" s="107" t="s">
        <v>74</v>
      </c>
      <c r="F9" s="89" t="s">
        <v>3</v>
      </c>
      <c r="G9" s="95" t="s">
        <v>4</v>
      </c>
      <c r="H9" s="89" t="s">
        <v>5</v>
      </c>
      <c r="I9" s="32"/>
      <c r="J9" s="21"/>
      <c r="K9" s="21"/>
      <c r="L9" s="21"/>
      <c r="M9" s="21"/>
      <c r="N9" s="21"/>
      <c r="O9" s="21"/>
      <c r="P9" s="21"/>
      <c r="Q9" s="21"/>
      <c r="R9" s="34"/>
      <c r="S9" s="98" t="s">
        <v>6</v>
      </c>
      <c r="T9" s="2"/>
    </row>
    <row r="10" spans="1:20" ht="15.75" x14ac:dyDescent="0.25">
      <c r="A10" s="90"/>
      <c r="B10" s="93"/>
      <c r="C10" s="90"/>
      <c r="D10" s="108"/>
      <c r="E10" s="108"/>
      <c r="F10" s="90"/>
      <c r="G10" s="96"/>
      <c r="H10" s="90"/>
      <c r="I10" s="33"/>
      <c r="J10" s="19"/>
      <c r="K10" s="19"/>
      <c r="L10" s="19"/>
      <c r="M10" s="19"/>
      <c r="N10" s="19"/>
      <c r="O10" s="19"/>
      <c r="P10" s="19"/>
      <c r="Q10" s="19"/>
      <c r="R10" s="35"/>
      <c r="S10" s="99"/>
      <c r="T10" s="2"/>
    </row>
    <row r="11" spans="1:20" ht="15.75" x14ac:dyDescent="0.25">
      <c r="A11" s="90"/>
      <c r="B11" s="93"/>
      <c r="C11" s="90"/>
      <c r="D11" s="108"/>
      <c r="E11" s="108"/>
      <c r="F11" s="90"/>
      <c r="G11" s="96"/>
      <c r="H11" s="90"/>
      <c r="I11" s="33"/>
      <c r="J11" s="19"/>
      <c r="K11" s="19"/>
      <c r="L11" s="19"/>
      <c r="M11" s="19"/>
      <c r="N11" s="19"/>
      <c r="O11" s="19"/>
      <c r="P11" s="19"/>
      <c r="Q11" s="19"/>
      <c r="R11" s="35"/>
      <c r="S11" s="99"/>
      <c r="T11" s="2"/>
    </row>
    <row r="12" spans="1:20" ht="15.75" x14ac:dyDescent="0.25">
      <c r="A12" s="90"/>
      <c r="B12" s="93"/>
      <c r="C12" s="90"/>
      <c r="D12" s="108"/>
      <c r="E12" s="108"/>
      <c r="F12" s="90"/>
      <c r="G12" s="96"/>
      <c r="H12" s="90"/>
      <c r="I12" s="33"/>
      <c r="J12" s="19"/>
      <c r="K12" s="19"/>
      <c r="L12" s="19"/>
      <c r="M12" s="19"/>
      <c r="N12" s="19"/>
      <c r="O12" s="19"/>
      <c r="P12" s="19"/>
      <c r="Q12" s="19"/>
      <c r="R12" s="35"/>
      <c r="S12" s="99"/>
      <c r="T12" s="2"/>
    </row>
    <row r="13" spans="1:20" ht="16.5" thickBot="1" x14ac:dyDescent="0.3">
      <c r="A13" s="91"/>
      <c r="B13" s="94"/>
      <c r="C13" s="91"/>
      <c r="D13" s="109"/>
      <c r="E13" s="109"/>
      <c r="F13" s="91"/>
      <c r="G13" s="97"/>
      <c r="H13" s="91"/>
      <c r="I13" s="33"/>
      <c r="J13" s="19"/>
      <c r="K13" s="19"/>
      <c r="L13" s="19"/>
      <c r="M13" s="19"/>
      <c r="N13" s="19"/>
      <c r="O13" s="19"/>
      <c r="P13" s="19"/>
      <c r="Q13" s="19"/>
      <c r="R13" s="35"/>
      <c r="S13" s="100"/>
      <c r="T13" s="2"/>
    </row>
    <row r="14" spans="1:20" ht="25.15" customHeight="1" x14ac:dyDescent="0.25">
      <c r="A14" s="101" t="s">
        <v>7</v>
      </c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3"/>
      <c r="T14" s="3"/>
    </row>
    <row r="15" spans="1:20" ht="28.9" customHeight="1" x14ac:dyDescent="0.25">
      <c r="A15" s="22" t="s">
        <v>35</v>
      </c>
      <c r="B15" s="4" t="s">
        <v>8</v>
      </c>
      <c r="C15" s="5" t="s">
        <v>9</v>
      </c>
      <c r="D15" s="5">
        <v>1</v>
      </c>
      <c r="E15" s="5"/>
      <c r="F15" s="9">
        <v>1</v>
      </c>
      <c r="G15" s="53">
        <v>0</v>
      </c>
      <c r="H15" s="54">
        <f>G15*F15</f>
        <v>0</v>
      </c>
      <c r="I15" s="6">
        <v>5.6</v>
      </c>
      <c r="J15" s="6"/>
      <c r="K15" s="6"/>
      <c r="L15" s="6"/>
      <c r="M15" s="7"/>
      <c r="N15" s="7"/>
      <c r="O15" s="8"/>
      <c r="P15" s="7"/>
      <c r="Q15" s="7"/>
      <c r="R15" s="7"/>
      <c r="S15" s="23" t="s">
        <v>78</v>
      </c>
      <c r="T15" s="3"/>
    </row>
    <row r="16" spans="1:20" ht="28.9" customHeight="1" x14ac:dyDescent="0.25">
      <c r="A16" s="22" t="s">
        <v>36</v>
      </c>
      <c r="B16" s="4" t="s">
        <v>10</v>
      </c>
      <c r="C16" s="5" t="s">
        <v>11</v>
      </c>
      <c r="D16" s="5"/>
      <c r="E16" s="5">
        <v>1</v>
      </c>
      <c r="F16" s="9">
        <v>1</v>
      </c>
      <c r="G16" s="53">
        <v>0</v>
      </c>
      <c r="H16" s="54">
        <f t="shared" ref="H16" si="0">G16*F16</f>
        <v>0</v>
      </c>
      <c r="I16" s="6"/>
      <c r="J16" s="6"/>
      <c r="K16" s="6"/>
      <c r="L16" s="6"/>
      <c r="M16" s="7"/>
      <c r="N16" s="7"/>
      <c r="O16" s="7"/>
      <c r="P16" s="7"/>
      <c r="Q16" s="7"/>
      <c r="R16" s="7"/>
      <c r="S16" s="23" t="s">
        <v>78</v>
      </c>
      <c r="T16" s="3"/>
    </row>
    <row r="17" spans="1:20" ht="28.9" customHeight="1" x14ac:dyDescent="0.25">
      <c r="A17" s="22" t="s">
        <v>85</v>
      </c>
      <c r="B17" s="4" t="s">
        <v>93</v>
      </c>
      <c r="C17" s="5" t="s">
        <v>9</v>
      </c>
      <c r="D17" s="5">
        <v>2</v>
      </c>
      <c r="E17" s="5"/>
      <c r="F17" s="9">
        <v>2</v>
      </c>
      <c r="G17" s="53">
        <v>0</v>
      </c>
      <c r="H17" s="54">
        <f>G17*F17</f>
        <v>0</v>
      </c>
      <c r="I17" s="6">
        <v>5.6</v>
      </c>
      <c r="J17" s="6"/>
      <c r="K17" s="6"/>
      <c r="L17" s="6"/>
      <c r="M17" s="7"/>
      <c r="N17" s="7"/>
      <c r="O17" s="8"/>
      <c r="P17" s="7"/>
      <c r="Q17" s="7"/>
      <c r="R17" s="7"/>
      <c r="S17" s="23" t="s">
        <v>92</v>
      </c>
      <c r="T17" s="3"/>
    </row>
    <row r="18" spans="1:20" ht="28.9" customHeight="1" x14ac:dyDescent="0.25">
      <c r="A18" s="22" t="s">
        <v>86</v>
      </c>
      <c r="B18" s="4" t="s">
        <v>94</v>
      </c>
      <c r="C18" s="5" t="s">
        <v>11</v>
      </c>
      <c r="D18" s="5">
        <v>2</v>
      </c>
      <c r="E18" s="5"/>
      <c r="F18" s="9">
        <v>2</v>
      </c>
      <c r="G18" s="53">
        <v>0</v>
      </c>
      <c r="H18" s="54">
        <f t="shared" ref="H18" si="1">G18*F18</f>
        <v>0</v>
      </c>
      <c r="I18" s="6"/>
      <c r="J18" s="6"/>
      <c r="K18" s="6"/>
      <c r="L18" s="6"/>
      <c r="M18" s="7"/>
      <c r="N18" s="7"/>
      <c r="O18" s="7"/>
      <c r="P18" s="7"/>
      <c r="Q18" s="7"/>
      <c r="R18" s="7"/>
      <c r="S18" s="23" t="s">
        <v>92</v>
      </c>
      <c r="T18" s="3"/>
    </row>
    <row r="19" spans="1:20" ht="28.9" customHeight="1" x14ac:dyDescent="0.25">
      <c r="A19" s="22" t="s">
        <v>97</v>
      </c>
      <c r="B19" s="4" t="s">
        <v>95</v>
      </c>
      <c r="C19" s="5" t="s">
        <v>9</v>
      </c>
      <c r="D19" s="5">
        <v>1</v>
      </c>
      <c r="E19" s="5"/>
      <c r="F19" s="9">
        <v>1</v>
      </c>
      <c r="G19" s="53">
        <v>0</v>
      </c>
      <c r="H19" s="54">
        <f>G19*F19</f>
        <v>0</v>
      </c>
      <c r="I19" s="6">
        <v>5.6</v>
      </c>
      <c r="J19" s="6"/>
      <c r="K19" s="6"/>
      <c r="L19" s="6"/>
      <c r="M19" s="7"/>
      <c r="N19" s="7"/>
      <c r="O19" s="8"/>
      <c r="P19" s="7"/>
      <c r="Q19" s="7"/>
      <c r="R19" s="7"/>
      <c r="S19" s="23" t="s">
        <v>92</v>
      </c>
      <c r="T19" s="3"/>
    </row>
    <row r="20" spans="1:20" ht="28.9" customHeight="1" x14ac:dyDescent="0.25">
      <c r="A20" s="22" t="s">
        <v>98</v>
      </c>
      <c r="B20" s="4" t="s">
        <v>96</v>
      </c>
      <c r="C20" s="5" t="s">
        <v>11</v>
      </c>
      <c r="D20" s="5">
        <v>1</v>
      </c>
      <c r="E20" s="5"/>
      <c r="F20" s="9">
        <v>1</v>
      </c>
      <c r="G20" s="53">
        <v>0</v>
      </c>
      <c r="H20" s="54">
        <f t="shared" ref="H20" si="2">G20*F20</f>
        <v>0</v>
      </c>
      <c r="I20" s="6"/>
      <c r="J20" s="6"/>
      <c r="K20" s="6"/>
      <c r="L20" s="6"/>
      <c r="M20" s="7"/>
      <c r="N20" s="7"/>
      <c r="O20" s="7"/>
      <c r="P20" s="7"/>
      <c r="Q20" s="7"/>
      <c r="R20" s="7"/>
      <c r="S20" s="23" t="s">
        <v>92</v>
      </c>
      <c r="T20" s="3"/>
    </row>
    <row r="21" spans="1:20" ht="15.75" x14ac:dyDescent="0.25">
      <c r="A21" s="104" t="s">
        <v>60</v>
      </c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6"/>
    </row>
    <row r="22" spans="1:20" ht="18.75" customHeight="1" x14ac:dyDescent="0.25">
      <c r="A22" s="22" t="s">
        <v>37</v>
      </c>
      <c r="B22" s="4" t="s">
        <v>12</v>
      </c>
      <c r="C22" s="5" t="s">
        <v>13</v>
      </c>
      <c r="D22" s="5">
        <v>91</v>
      </c>
      <c r="E22" s="5"/>
      <c r="F22" s="9">
        <v>91</v>
      </c>
      <c r="G22" s="53">
        <v>0</v>
      </c>
      <c r="H22" s="54">
        <f>G22*F22</f>
        <v>0</v>
      </c>
      <c r="I22" s="6"/>
      <c r="J22" s="6"/>
      <c r="K22" s="6"/>
      <c r="L22" s="6"/>
      <c r="M22" s="7"/>
      <c r="N22" s="7"/>
      <c r="O22" s="7"/>
      <c r="P22" s="7"/>
      <c r="Q22" s="7"/>
      <c r="R22" s="7"/>
      <c r="S22" s="110" t="s">
        <v>34</v>
      </c>
    </row>
    <row r="23" spans="1:20" ht="20.25" customHeight="1" x14ac:dyDescent="0.25">
      <c r="A23" s="22"/>
      <c r="B23" s="83" t="s">
        <v>84</v>
      </c>
      <c r="C23" s="5"/>
      <c r="D23" s="5"/>
      <c r="E23" s="5"/>
      <c r="F23" s="9"/>
      <c r="G23" s="53"/>
      <c r="H23" s="54"/>
      <c r="I23" s="6"/>
      <c r="J23" s="6"/>
      <c r="K23" s="6"/>
      <c r="L23" s="6"/>
      <c r="M23" s="7"/>
      <c r="N23" s="7"/>
      <c r="O23" s="7"/>
      <c r="P23" s="7"/>
      <c r="Q23" s="7"/>
      <c r="R23" s="7"/>
      <c r="S23" s="111"/>
    </row>
    <row r="24" spans="1:20" ht="20.25" customHeight="1" x14ac:dyDescent="0.25">
      <c r="A24" s="22" t="s">
        <v>38</v>
      </c>
      <c r="B24" s="4" t="s">
        <v>87</v>
      </c>
      <c r="C24" s="5" t="s">
        <v>9</v>
      </c>
      <c r="D24" s="5">
        <v>2</v>
      </c>
      <c r="E24" s="5"/>
      <c r="F24" s="9">
        <v>2</v>
      </c>
      <c r="G24" s="53">
        <v>0</v>
      </c>
      <c r="H24" s="54">
        <f t="shared" ref="H24:H33" si="3">G24*F24</f>
        <v>0</v>
      </c>
      <c r="I24" s="6"/>
      <c r="J24" s="6"/>
      <c r="K24" s="6"/>
      <c r="L24" s="6"/>
      <c r="M24" s="7"/>
      <c r="N24" s="7"/>
      <c r="O24" s="7"/>
      <c r="P24" s="7"/>
      <c r="Q24" s="7"/>
      <c r="R24" s="7"/>
      <c r="S24" s="111"/>
    </row>
    <row r="25" spans="1:20" ht="20.25" customHeight="1" x14ac:dyDescent="0.25">
      <c r="A25" s="22" t="s">
        <v>39</v>
      </c>
      <c r="B25" s="4" t="s">
        <v>88</v>
      </c>
      <c r="C25" s="5" t="s">
        <v>9</v>
      </c>
      <c r="D25" s="5">
        <v>2</v>
      </c>
      <c r="E25" s="5"/>
      <c r="F25" s="9">
        <v>2</v>
      </c>
      <c r="G25" s="53">
        <v>0</v>
      </c>
      <c r="H25" s="54">
        <f t="shared" si="3"/>
        <v>0</v>
      </c>
      <c r="I25" s="6"/>
      <c r="J25" s="6"/>
      <c r="K25" s="6"/>
      <c r="L25" s="6"/>
      <c r="M25" s="7"/>
      <c r="N25" s="7"/>
      <c r="O25" s="7"/>
      <c r="P25" s="7"/>
      <c r="Q25" s="7"/>
      <c r="R25" s="7"/>
      <c r="S25" s="111"/>
    </row>
    <row r="26" spans="1:20" ht="20.25" customHeight="1" x14ac:dyDescent="0.25">
      <c r="A26" s="22" t="s">
        <v>75</v>
      </c>
      <c r="B26" s="4" t="s">
        <v>90</v>
      </c>
      <c r="C26" s="5" t="s">
        <v>9</v>
      </c>
      <c r="D26" s="5">
        <v>1</v>
      </c>
      <c r="E26" s="5"/>
      <c r="F26" s="9">
        <v>1</v>
      </c>
      <c r="G26" s="53">
        <v>0</v>
      </c>
      <c r="H26" s="54">
        <f t="shared" si="3"/>
        <v>0</v>
      </c>
      <c r="I26" s="6"/>
      <c r="J26" s="6"/>
      <c r="K26" s="6"/>
      <c r="L26" s="6"/>
      <c r="M26" s="7"/>
      <c r="N26" s="7"/>
      <c r="O26" s="7"/>
      <c r="P26" s="7"/>
      <c r="Q26" s="7"/>
      <c r="R26" s="7"/>
      <c r="S26" s="111"/>
    </row>
    <row r="27" spans="1:20" ht="20.25" customHeight="1" x14ac:dyDescent="0.25">
      <c r="A27" s="22" t="s">
        <v>103</v>
      </c>
      <c r="B27" s="4" t="s">
        <v>91</v>
      </c>
      <c r="C27" s="5" t="s">
        <v>9</v>
      </c>
      <c r="D27" s="5">
        <v>1</v>
      </c>
      <c r="E27" s="5"/>
      <c r="F27" s="9">
        <v>1</v>
      </c>
      <c r="G27" s="53">
        <v>0</v>
      </c>
      <c r="H27" s="54">
        <f t="shared" si="3"/>
        <v>0</v>
      </c>
      <c r="I27" s="6"/>
      <c r="J27" s="6"/>
      <c r="K27" s="6"/>
      <c r="L27" s="6"/>
      <c r="M27" s="7"/>
      <c r="N27" s="7"/>
      <c r="O27" s="7"/>
      <c r="P27" s="7"/>
      <c r="Q27" s="7"/>
      <c r="R27" s="7"/>
      <c r="S27" s="111"/>
    </row>
    <row r="28" spans="1:20" ht="20.25" customHeight="1" x14ac:dyDescent="0.25">
      <c r="A28" s="22" t="s">
        <v>104</v>
      </c>
      <c r="B28" s="4" t="s">
        <v>89</v>
      </c>
      <c r="C28" s="5" t="s">
        <v>9</v>
      </c>
      <c r="D28" s="5">
        <v>1</v>
      </c>
      <c r="E28" s="5"/>
      <c r="F28" s="9">
        <v>1</v>
      </c>
      <c r="G28" s="53">
        <v>0</v>
      </c>
      <c r="H28" s="54">
        <f t="shared" si="3"/>
        <v>0</v>
      </c>
      <c r="I28" s="6"/>
      <c r="J28" s="6"/>
      <c r="K28" s="6"/>
      <c r="L28" s="6"/>
      <c r="M28" s="7"/>
      <c r="N28" s="7"/>
      <c r="O28" s="7"/>
      <c r="P28" s="7"/>
      <c r="Q28" s="7"/>
      <c r="R28" s="7"/>
      <c r="S28" s="111"/>
    </row>
    <row r="29" spans="1:20" ht="20.25" customHeight="1" x14ac:dyDescent="0.25">
      <c r="A29" s="22" t="s">
        <v>105</v>
      </c>
      <c r="B29" s="4" t="s">
        <v>99</v>
      </c>
      <c r="C29" s="5" t="s">
        <v>9</v>
      </c>
      <c r="D29" s="5">
        <v>1</v>
      </c>
      <c r="E29" s="5"/>
      <c r="F29" s="9">
        <v>1</v>
      </c>
      <c r="G29" s="53">
        <v>0</v>
      </c>
      <c r="H29" s="54">
        <f t="shared" si="3"/>
        <v>0</v>
      </c>
      <c r="I29" s="6"/>
      <c r="J29" s="6"/>
      <c r="K29" s="6"/>
      <c r="L29" s="6"/>
      <c r="M29" s="7"/>
      <c r="N29" s="7"/>
      <c r="O29" s="7"/>
      <c r="P29" s="7"/>
      <c r="Q29" s="7"/>
      <c r="R29" s="7"/>
      <c r="S29" s="111"/>
    </row>
    <row r="30" spans="1:20" ht="20.25" customHeight="1" x14ac:dyDescent="0.25">
      <c r="A30" s="22" t="s">
        <v>106</v>
      </c>
      <c r="B30" s="4" t="s">
        <v>100</v>
      </c>
      <c r="C30" s="5" t="s">
        <v>9</v>
      </c>
      <c r="D30" s="5">
        <v>45</v>
      </c>
      <c r="E30" s="5"/>
      <c r="F30" s="9">
        <v>45</v>
      </c>
      <c r="G30" s="53">
        <v>0</v>
      </c>
      <c r="H30" s="54">
        <f t="shared" si="3"/>
        <v>0</v>
      </c>
      <c r="I30" s="6"/>
      <c r="J30" s="6"/>
      <c r="K30" s="6"/>
      <c r="L30" s="6"/>
      <c r="M30" s="7"/>
      <c r="N30" s="7"/>
      <c r="O30" s="7"/>
      <c r="P30" s="7"/>
      <c r="Q30" s="7"/>
      <c r="R30" s="7"/>
      <c r="S30" s="111"/>
    </row>
    <row r="31" spans="1:20" ht="20.25" customHeight="1" x14ac:dyDescent="0.25">
      <c r="A31" s="22" t="s">
        <v>107</v>
      </c>
      <c r="B31" s="4" t="s">
        <v>101</v>
      </c>
      <c r="C31" s="5" t="s">
        <v>9</v>
      </c>
      <c r="D31" s="5">
        <v>12</v>
      </c>
      <c r="E31" s="5"/>
      <c r="F31" s="9">
        <v>12</v>
      </c>
      <c r="G31" s="53">
        <v>0</v>
      </c>
      <c r="H31" s="54">
        <f t="shared" si="3"/>
        <v>0</v>
      </c>
      <c r="I31" s="6"/>
      <c r="J31" s="6"/>
      <c r="K31" s="6"/>
      <c r="L31" s="6"/>
      <c r="M31" s="7"/>
      <c r="N31" s="7"/>
      <c r="O31" s="7"/>
      <c r="P31" s="7"/>
      <c r="Q31" s="7"/>
      <c r="R31" s="7"/>
      <c r="S31" s="111"/>
    </row>
    <row r="32" spans="1:20" ht="38.25" customHeight="1" x14ac:dyDescent="0.25">
      <c r="A32" s="22" t="s">
        <v>108</v>
      </c>
      <c r="B32" s="10" t="s">
        <v>102</v>
      </c>
      <c r="C32" s="5" t="s">
        <v>9</v>
      </c>
      <c r="D32" s="5">
        <v>12</v>
      </c>
      <c r="E32" s="5"/>
      <c r="F32" s="9">
        <v>12</v>
      </c>
      <c r="G32" s="53">
        <v>0</v>
      </c>
      <c r="H32" s="54">
        <f t="shared" si="3"/>
        <v>0</v>
      </c>
      <c r="I32" s="6"/>
      <c r="J32" s="6"/>
      <c r="K32" s="6"/>
      <c r="L32" s="6"/>
      <c r="M32" s="7"/>
      <c r="N32" s="7"/>
      <c r="O32" s="7"/>
      <c r="P32" s="7"/>
      <c r="Q32" s="7"/>
      <c r="R32" s="7"/>
      <c r="S32" s="112"/>
    </row>
    <row r="33" spans="1:19" ht="43.5" customHeight="1" x14ac:dyDescent="0.25">
      <c r="A33" s="22" t="s">
        <v>109</v>
      </c>
      <c r="B33" s="4" t="s">
        <v>18</v>
      </c>
      <c r="C33" s="5" t="s">
        <v>13</v>
      </c>
      <c r="D33" s="5">
        <v>8</v>
      </c>
      <c r="E33" s="5"/>
      <c r="F33" s="9">
        <v>8</v>
      </c>
      <c r="G33" s="53">
        <v>0</v>
      </c>
      <c r="H33" s="54">
        <f t="shared" si="3"/>
        <v>0</v>
      </c>
      <c r="I33" s="6"/>
      <c r="J33" s="6"/>
      <c r="K33" s="6"/>
      <c r="L33" s="6"/>
      <c r="M33" s="7"/>
      <c r="N33" s="7"/>
      <c r="O33" s="7"/>
      <c r="P33" s="7"/>
      <c r="Q33" s="7"/>
      <c r="R33" s="7"/>
      <c r="S33" s="23"/>
    </row>
    <row r="34" spans="1:19" ht="35.450000000000003" customHeight="1" x14ac:dyDescent="0.25">
      <c r="A34" s="22" t="s">
        <v>110</v>
      </c>
      <c r="B34" s="4" t="s">
        <v>69</v>
      </c>
      <c r="C34" s="5" t="s">
        <v>13</v>
      </c>
      <c r="D34" s="5">
        <v>0</v>
      </c>
      <c r="E34" s="5"/>
      <c r="F34" s="9"/>
      <c r="G34" s="53">
        <v>0</v>
      </c>
      <c r="H34" s="54"/>
      <c r="I34" s="6"/>
      <c r="J34" s="6"/>
      <c r="K34" s="6"/>
      <c r="L34" s="6"/>
      <c r="M34" s="7"/>
      <c r="N34" s="7"/>
      <c r="O34" s="7"/>
      <c r="P34" s="7"/>
      <c r="Q34" s="7"/>
      <c r="R34" s="7"/>
      <c r="S34" s="23"/>
    </row>
    <row r="35" spans="1:19" ht="35.450000000000003" customHeight="1" x14ac:dyDescent="0.25">
      <c r="A35" s="22" t="s">
        <v>111</v>
      </c>
      <c r="B35" s="4" t="s">
        <v>73</v>
      </c>
      <c r="C35" s="5" t="s">
        <v>13</v>
      </c>
      <c r="D35" s="5">
        <v>0</v>
      </c>
      <c r="E35" s="5"/>
      <c r="F35" s="9"/>
      <c r="G35" s="53">
        <v>0</v>
      </c>
      <c r="H35" s="54"/>
      <c r="I35" s="6"/>
      <c r="J35" s="6"/>
      <c r="K35" s="6"/>
      <c r="L35" s="6"/>
      <c r="M35" s="7"/>
      <c r="N35" s="7"/>
      <c r="O35" s="7"/>
      <c r="P35" s="7"/>
      <c r="Q35" s="7"/>
      <c r="R35" s="7"/>
      <c r="S35" s="24"/>
    </row>
    <row r="36" spans="1:19" ht="15.75" x14ac:dyDescent="0.25">
      <c r="A36" s="104" t="s">
        <v>112</v>
      </c>
      <c r="B36" s="105"/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106"/>
    </row>
    <row r="37" spans="1:19" ht="45" x14ac:dyDescent="0.25">
      <c r="A37" s="22" t="s">
        <v>40</v>
      </c>
      <c r="B37" s="4" t="s">
        <v>17</v>
      </c>
      <c r="C37" s="5" t="s">
        <v>13</v>
      </c>
      <c r="D37" s="5">
        <v>85</v>
      </c>
      <c r="E37" s="5"/>
      <c r="F37" s="9">
        <v>85</v>
      </c>
      <c r="G37" s="53">
        <v>0</v>
      </c>
      <c r="H37" s="54">
        <f t="shared" ref="H37:H45" si="4">G37*F37</f>
        <v>0</v>
      </c>
      <c r="I37" s="6"/>
      <c r="J37" s="6"/>
      <c r="K37" s="6"/>
      <c r="L37" s="6"/>
      <c r="M37" s="7"/>
      <c r="N37" s="7"/>
      <c r="O37" s="7"/>
      <c r="P37" s="7"/>
      <c r="Q37" s="7"/>
      <c r="R37" s="7"/>
      <c r="S37" s="23" t="s">
        <v>34</v>
      </c>
    </row>
    <row r="38" spans="1:19" ht="15.75" x14ac:dyDescent="0.25">
      <c r="A38" s="22" t="s">
        <v>41</v>
      </c>
      <c r="B38" s="4" t="s">
        <v>70</v>
      </c>
      <c r="C38" s="5" t="s">
        <v>13</v>
      </c>
      <c r="D38" s="5">
        <v>0</v>
      </c>
      <c r="E38" s="5"/>
      <c r="F38" s="9"/>
      <c r="G38" s="53">
        <v>0</v>
      </c>
      <c r="H38" s="54"/>
      <c r="I38" s="6"/>
      <c r="J38" s="6"/>
      <c r="K38" s="6"/>
      <c r="L38" s="6"/>
      <c r="M38" s="7"/>
      <c r="N38" s="7"/>
      <c r="O38" s="7"/>
      <c r="P38" s="7"/>
      <c r="Q38" s="7"/>
      <c r="R38" s="7"/>
      <c r="S38" s="23"/>
    </row>
    <row r="39" spans="1:19" ht="15.75" x14ac:dyDescent="0.25">
      <c r="A39" s="22" t="s">
        <v>42</v>
      </c>
      <c r="B39" s="4" t="s">
        <v>76</v>
      </c>
      <c r="C39" s="5" t="s">
        <v>13</v>
      </c>
      <c r="D39" s="5">
        <v>0</v>
      </c>
      <c r="E39" s="5"/>
      <c r="F39" s="9"/>
      <c r="G39" s="53">
        <v>0</v>
      </c>
      <c r="H39" s="54"/>
      <c r="I39" s="6"/>
      <c r="J39" s="6"/>
      <c r="K39" s="6"/>
      <c r="L39" s="6"/>
      <c r="M39" s="7"/>
      <c r="N39" s="7"/>
      <c r="O39" s="7"/>
      <c r="P39" s="7"/>
      <c r="Q39" s="7"/>
      <c r="R39" s="7"/>
      <c r="S39" s="23"/>
    </row>
    <row r="40" spans="1:19" ht="48.75" customHeight="1" x14ac:dyDescent="0.25">
      <c r="A40" s="22" t="s">
        <v>43</v>
      </c>
      <c r="B40" s="4" t="s">
        <v>77</v>
      </c>
      <c r="C40" s="5" t="s">
        <v>19</v>
      </c>
      <c r="D40" s="5">
        <v>770</v>
      </c>
      <c r="E40" s="5"/>
      <c r="F40" s="9">
        <v>770</v>
      </c>
      <c r="G40" s="53">
        <v>0</v>
      </c>
      <c r="H40" s="54">
        <f t="shared" si="4"/>
        <v>0</v>
      </c>
      <c r="I40" s="6"/>
      <c r="J40" s="6"/>
      <c r="K40" s="6"/>
      <c r="L40" s="6"/>
      <c r="M40" s="7"/>
      <c r="N40" s="7" t="s">
        <v>15</v>
      </c>
      <c r="O40" s="7"/>
      <c r="P40" s="7"/>
      <c r="Q40" s="7"/>
      <c r="R40" s="7"/>
      <c r="S40" s="23" t="s">
        <v>20</v>
      </c>
    </row>
    <row r="41" spans="1:19" ht="48.75" customHeight="1" x14ac:dyDescent="0.25">
      <c r="A41" s="22" t="s">
        <v>44</v>
      </c>
      <c r="B41" s="4" t="s">
        <v>83</v>
      </c>
      <c r="C41" s="5" t="s">
        <v>19</v>
      </c>
      <c r="D41" s="5">
        <v>2730</v>
      </c>
      <c r="E41" s="5"/>
      <c r="F41" s="9">
        <v>2730</v>
      </c>
      <c r="G41" s="53">
        <v>0</v>
      </c>
      <c r="H41" s="54">
        <f t="shared" si="4"/>
        <v>0</v>
      </c>
      <c r="I41" s="6"/>
      <c r="J41" s="6"/>
      <c r="K41" s="6"/>
      <c r="L41" s="6"/>
      <c r="M41" s="7"/>
      <c r="N41" s="7"/>
      <c r="O41" s="7"/>
      <c r="P41" s="7"/>
      <c r="Q41" s="7"/>
      <c r="R41" s="7"/>
      <c r="S41" s="23" t="s">
        <v>20</v>
      </c>
    </row>
    <row r="42" spans="1:19" ht="31.5" x14ac:dyDescent="0.25">
      <c r="A42" s="22" t="s">
        <v>113</v>
      </c>
      <c r="B42" s="10" t="s">
        <v>82</v>
      </c>
      <c r="C42" s="5" t="s">
        <v>14</v>
      </c>
      <c r="D42" s="5">
        <v>2</v>
      </c>
      <c r="E42" s="5"/>
      <c r="F42" s="9">
        <v>2</v>
      </c>
      <c r="G42" s="53">
        <v>0</v>
      </c>
      <c r="H42" s="54">
        <f t="shared" si="4"/>
        <v>0</v>
      </c>
      <c r="I42" s="6"/>
      <c r="J42" s="6"/>
      <c r="K42" s="6"/>
      <c r="L42" s="6"/>
      <c r="M42" s="7"/>
      <c r="N42" s="7"/>
      <c r="O42" s="7"/>
      <c r="P42" s="7"/>
      <c r="Q42" s="7"/>
      <c r="R42" s="7"/>
      <c r="S42" s="23"/>
    </row>
    <row r="43" spans="1:19" ht="30" x14ac:dyDescent="0.25">
      <c r="A43" s="22" t="s">
        <v>114</v>
      </c>
      <c r="B43" s="10" t="s">
        <v>117</v>
      </c>
      <c r="C43" s="5" t="s">
        <v>14</v>
      </c>
      <c r="D43" s="5">
        <v>1</v>
      </c>
      <c r="E43" s="5"/>
      <c r="F43" s="9">
        <v>1</v>
      </c>
      <c r="G43" s="53">
        <v>0</v>
      </c>
      <c r="H43" s="54">
        <f t="shared" si="4"/>
        <v>0</v>
      </c>
      <c r="I43" s="6"/>
      <c r="J43" s="6"/>
      <c r="K43" s="6"/>
      <c r="L43" s="6"/>
      <c r="M43" s="7"/>
      <c r="N43" s="7"/>
      <c r="O43" s="7"/>
      <c r="P43" s="7"/>
      <c r="Q43" s="7"/>
      <c r="R43" s="7"/>
      <c r="S43" s="23" t="s">
        <v>79</v>
      </c>
    </row>
    <row r="44" spans="1:19" ht="15.75" x14ac:dyDescent="0.25">
      <c r="A44" s="22" t="s">
        <v>115</v>
      </c>
      <c r="B44" s="4" t="s">
        <v>81</v>
      </c>
      <c r="C44" s="5" t="s">
        <v>16</v>
      </c>
      <c r="D44" s="5">
        <v>2</v>
      </c>
      <c r="E44" s="5"/>
      <c r="F44" s="9">
        <v>2</v>
      </c>
      <c r="G44" s="53">
        <v>0</v>
      </c>
      <c r="H44" s="54">
        <f t="shared" si="4"/>
        <v>0</v>
      </c>
      <c r="I44" s="6"/>
      <c r="J44" s="6"/>
      <c r="K44" s="6"/>
      <c r="L44" s="6"/>
      <c r="M44" s="7"/>
      <c r="N44" s="7"/>
      <c r="O44" s="7"/>
      <c r="P44" s="7"/>
      <c r="Q44" s="7"/>
      <c r="R44" s="7"/>
      <c r="S44" s="23"/>
    </row>
    <row r="45" spans="1:19" ht="16.5" thickBot="1" x14ac:dyDescent="0.3">
      <c r="A45" s="22" t="s">
        <v>116</v>
      </c>
      <c r="B45" s="36" t="s">
        <v>33</v>
      </c>
      <c r="C45" s="30" t="s">
        <v>19</v>
      </c>
      <c r="D45" s="30">
        <v>2</v>
      </c>
      <c r="E45" s="30"/>
      <c r="F45" s="28">
        <v>2</v>
      </c>
      <c r="G45" s="53">
        <v>0</v>
      </c>
      <c r="H45" s="54">
        <f t="shared" si="4"/>
        <v>0</v>
      </c>
      <c r="I45" s="29"/>
      <c r="J45" s="29"/>
      <c r="K45" s="29"/>
      <c r="L45" s="29"/>
      <c r="M45" s="30"/>
      <c r="N45" s="30"/>
      <c r="O45" s="30"/>
      <c r="P45" s="30"/>
      <c r="Q45" s="30"/>
      <c r="R45" s="30"/>
      <c r="S45" s="31"/>
    </row>
    <row r="46" spans="1:19" ht="15.75" x14ac:dyDescent="0.25">
      <c r="A46" s="55" t="s">
        <v>51</v>
      </c>
      <c r="B46" s="56" t="s">
        <v>45</v>
      </c>
      <c r="C46" s="57"/>
      <c r="D46" s="57"/>
      <c r="E46" s="57"/>
      <c r="F46" s="58"/>
      <c r="G46" s="59"/>
      <c r="H46" s="60">
        <f>H15+H16+H17+H18+H19+H20+H22+H24+H25+H26+H27+H28+H29+H30+H31+H32+H33+H37+H40+H41+H42+H43+H44+H45</f>
        <v>0</v>
      </c>
      <c r="I46" s="61"/>
      <c r="J46" s="61"/>
      <c r="K46" s="61"/>
      <c r="L46" s="61"/>
      <c r="M46" s="62"/>
      <c r="N46" s="62"/>
      <c r="O46" s="62"/>
      <c r="P46" s="62"/>
      <c r="Q46" s="62"/>
      <c r="R46" s="62"/>
      <c r="S46" s="63"/>
    </row>
    <row r="47" spans="1:19" ht="15.75" x14ac:dyDescent="0.25">
      <c r="A47" s="64" t="s">
        <v>52</v>
      </c>
      <c r="B47" s="65" t="s">
        <v>46</v>
      </c>
      <c r="C47" s="66"/>
      <c r="D47" s="66"/>
      <c r="E47" s="66"/>
      <c r="F47" s="67"/>
      <c r="G47" s="68"/>
      <c r="H47" s="60">
        <f>H46*22%</f>
        <v>0</v>
      </c>
      <c r="I47" s="69"/>
      <c r="J47" s="69"/>
      <c r="K47" s="69"/>
      <c r="L47" s="69"/>
      <c r="M47" s="70"/>
      <c r="N47" s="70"/>
      <c r="O47" s="70"/>
      <c r="P47" s="70"/>
      <c r="Q47" s="70"/>
      <c r="R47" s="70"/>
      <c r="S47" s="71"/>
    </row>
    <row r="48" spans="1:19" ht="16.5" thickBot="1" x14ac:dyDescent="0.3">
      <c r="A48" s="72" t="s">
        <v>53</v>
      </c>
      <c r="B48" s="73" t="s">
        <v>47</v>
      </c>
      <c r="C48" s="74"/>
      <c r="D48" s="74"/>
      <c r="E48" s="74"/>
      <c r="F48" s="75"/>
      <c r="G48" s="76"/>
      <c r="H48" s="80">
        <f>H46+H47</f>
        <v>0</v>
      </c>
      <c r="I48" s="77"/>
      <c r="J48" s="77"/>
      <c r="K48" s="77"/>
      <c r="L48" s="77"/>
      <c r="M48" s="78"/>
      <c r="N48" s="78"/>
      <c r="O48" s="78"/>
      <c r="P48" s="78"/>
      <c r="Q48" s="78"/>
      <c r="R48" s="78"/>
      <c r="S48" s="79"/>
    </row>
    <row r="49" spans="1:19" ht="15.75" thickBot="1" x14ac:dyDescent="0.3">
      <c r="B49" s="1"/>
      <c r="G49" s="1"/>
      <c r="S49" s="1"/>
    </row>
    <row r="50" spans="1:19" ht="16.5" thickBot="1" x14ac:dyDescent="0.3">
      <c r="A50" s="44" t="s">
        <v>61</v>
      </c>
      <c r="B50" s="84" t="s">
        <v>71</v>
      </c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6"/>
    </row>
    <row r="51" spans="1:19" ht="15.75" x14ac:dyDescent="0.25">
      <c r="A51" s="37" t="s">
        <v>48</v>
      </c>
      <c r="B51" s="38" t="s">
        <v>28</v>
      </c>
      <c r="C51" s="39" t="s">
        <v>14</v>
      </c>
      <c r="D51" s="39"/>
      <c r="E51" s="39"/>
      <c r="F51" s="40">
        <v>1</v>
      </c>
      <c r="G51" s="53">
        <v>0</v>
      </c>
      <c r="H51" s="54">
        <f t="shared" ref="H51:H62" si="5">G51*F51</f>
        <v>0</v>
      </c>
      <c r="I51" s="41"/>
      <c r="J51" s="41"/>
      <c r="K51" s="41"/>
      <c r="L51" s="41"/>
      <c r="M51" s="42"/>
      <c r="N51" s="42"/>
      <c r="O51" s="42"/>
      <c r="P51" s="42"/>
      <c r="Q51" s="42"/>
      <c r="R51" s="42"/>
      <c r="S51" s="43"/>
    </row>
    <row r="52" spans="1:19" ht="15.75" x14ac:dyDescent="0.25">
      <c r="A52" s="22" t="s">
        <v>49</v>
      </c>
      <c r="B52" s="4" t="s">
        <v>21</v>
      </c>
      <c r="C52" s="5" t="s">
        <v>14</v>
      </c>
      <c r="D52" s="5"/>
      <c r="E52" s="5"/>
      <c r="F52" s="9">
        <v>1</v>
      </c>
      <c r="G52" s="53">
        <v>0</v>
      </c>
      <c r="H52" s="54">
        <f t="shared" si="5"/>
        <v>0</v>
      </c>
      <c r="I52" s="6"/>
      <c r="J52" s="6"/>
      <c r="K52" s="6"/>
      <c r="L52" s="6"/>
      <c r="M52" s="7"/>
      <c r="N52" s="7"/>
      <c r="O52" s="7"/>
      <c r="P52" s="7"/>
      <c r="Q52" s="7"/>
      <c r="R52" s="7"/>
      <c r="S52" s="23"/>
    </row>
    <row r="53" spans="1:19" ht="15.75" x14ac:dyDescent="0.25">
      <c r="A53" s="22" t="s">
        <v>50</v>
      </c>
      <c r="B53" s="4" t="s">
        <v>22</v>
      </c>
      <c r="C53" s="5" t="s">
        <v>19</v>
      </c>
      <c r="D53" s="5"/>
      <c r="E53" s="5"/>
      <c r="F53" s="9">
        <v>1</v>
      </c>
      <c r="G53" s="53">
        <v>0</v>
      </c>
      <c r="H53" s="54">
        <f t="shared" si="5"/>
        <v>0</v>
      </c>
      <c r="I53" s="6"/>
      <c r="J53" s="6"/>
      <c r="K53" s="6"/>
      <c r="L53" s="6"/>
      <c r="M53" s="7"/>
      <c r="N53" s="7"/>
      <c r="O53" s="7"/>
      <c r="P53" s="7"/>
      <c r="Q53" s="7"/>
      <c r="R53" s="7"/>
      <c r="S53" s="23"/>
    </row>
    <row r="54" spans="1:19" ht="15.75" x14ac:dyDescent="0.25">
      <c r="A54" s="22" t="s">
        <v>51</v>
      </c>
      <c r="B54" s="4" t="s">
        <v>23</v>
      </c>
      <c r="C54" s="5" t="s">
        <v>19</v>
      </c>
      <c r="D54" s="5"/>
      <c r="E54" s="5"/>
      <c r="F54" s="9">
        <v>1</v>
      </c>
      <c r="G54" s="53">
        <v>0</v>
      </c>
      <c r="H54" s="54">
        <f t="shared" si="5"/>
        <v>0</v>
      </c>
      <c r="I54" s="6"/>
      <c r="J54" s="6"/>
      <c r="K54" s="6"/>
      <c r="L54" s="6"/>
      <c r="M54" s="7"/>
      <c r="N54" s="7"/>
      <c r="O54" s="7"/>
      <c r="P54" s="7"/>
      <c r="Q54" s="7"/>
      <c r="R54" s="7"/>
      <c r="S54" s="23"/>
    </row>
    <row r="55" spans="1:19" ht="15.75" x14ac:dyDescent="0.25">
      <c r="A55" s="22" t="s">
        <v>52</v>
      </c>
      <c r="B55" s="4" t="s">
        <v>24</v>
      </c>
      <c r="C55" s="5" t="s">
        <v>19</v>
      </c>
      <c r="D55" s="5"/>
      <c r="E55" s="5"/>
      <c r="F55" s="9">
        <v>1</v>
      </c>
      <c r="G55" s="53">
        <v>0</v>
      </c>
      <c r="H55" s="54">
        <f t="shared" si="5"/>
        <v>0</v>
      </c>
      <c r="I55" s="6"/>
      <c r="J55" s="6"/>
      <c r="K55" s="6"/>
      <c r="L55" s="6"/>
      <c r="M55" s="7"/>
      <c r="N55" s="7"/>
      <c r="O55" s="7"/>
      <c r="P55" s="7"/>
      <c r="Q55" s="7"/>
      <c r="R55" s="7"/>
      <c r="S55" s="23"/>
    </row>
    <row r="56" spans="1:19" ht="15.75" x14ac:dyDescent="0.25">
      <c r="A56" s="22" t="s">
        <v>53</v>
      </c>
      <c r="B56" s="4" t="s">
        <v>29</v>
      </c>
      <c r="C56" s="5" t="s">
        <v>19</v>
      </c>
      <c r="D56" s="5"/>
      <c r="E56" s="5"/>
      <c r="F56" s="9">
        <v>1</v>
      </c>
      <c r="G56" s="53">
        <v>0</v>
      </c>
      <c r="H56" s="54">
        <f t="shared" si="5"/>
        <v>0</v>
      </c>
      <c r="I56" s="6"/>
      <c r="J56" s="6"/>
      <c r="K56" s="6"/>
      <c r="L56" s="6"/>
      <c r="M56" s="7"/>
      <c r="N56" s="7"/>
      <c r="O56" s="7"/>
      <c r="P56" s="7"/>
      <c r="Q56" s="7"/>
      <c r="R56" s="7"/>
      <c r="S56" s="23"/>
    </row>
    <row r="57" spans="1:19" ht="15.75" x14ac:dyDescent="0.25">
      <c r="A57" s="22" t="s">
        <v>54</v>
      </c>
      <c r="B57" s="4" t="s">
        <v>25</v>
      </c>
      <c r="C57" s="5" t="s">
        <v>19</v>
      </c>
      <c r="D57" s="5"/>
      <c r="E57" s="5"/>
      <c r="F57" s="9">
        <v>1</v>
      </c>
      <c r="G57" s="53">
        <v>0</v>
      </c>
      <c r="H57" s="54">
        <f t="shared" si="5"/>
        <v>0</v>
      </c>
      <c r="I57" s="6"/>
      <c r="J57" s="6"/>
      <c r="K57" s="6"/>
      <c r="L57" s="6"/>
      <c r="M57" s="7"/>
      <c r="N57" s="7"/>
      <c r="O57" s="7"/>
      <c r="P57" s="7"/>
      <c r="Q57" s="7"/>
      <c r="R57" s="7"/>
      <c r="S57" s="23"/>
    </row>
    <row r="58" spans="1:19" ht="15.75" x14ac:dyDescent="0.25">
      <c r="A58" s="22" t="s">
        <v>55</v>
      </c>
      <c r="B58" s="4" t="s">
        <v>30</v>
      </c>
      <c r="C58" s="5" t="s">
        <v>19</v>
      </c>
      <c r="D58" s="5"/>
      <c r="E58" s="5"/>
      <c r="F58" s="9">
        <v>1</v>
      </c>
      <c r="G58" s="53">
        <v>0</v>
      </c>
      <c r="H58" s="54">
        <f t="shared" si="5"/>
        <v>0</v>
      </c>
      <c r="I58" s="6"/>
      <c r="J58" s="6"/>
      <c r="K58" s="6"/>
      <c r="L58" s="6"/>
      <c r="M58" s="7"/>
      <c r="N58" s="7"/>
      <c r="O58" s="7"/>
      <c r="P58" s="7"/>
      <c r="Q58" s="7"/>
      <c r="R58" s="7"/>
      <c r="S58" s="23"/>
    </row>
    <row r="59" spans="1:19" ht="15.75" x14ac:dyDescent="0.25">
      <c r="A59" s="22" t="s">
        <v>56</v>
      </c>
      <c r="B59" s="4" t="s">
        <v>26</v>
      </c>
      <c r="C59" s="5" t="s">
        <v>19</v>
      </c>
      <c r="D59" s="5"/>
      <c r="E59" s="5"/>
      <c r="F59" s="9">
        <v>1</v>
      </c>
      <c r="G59" s="53">
        <v>0</v>
      </c>
      <c r="H59" s="54">
        <f t="shared" si="5"/>
        <v>0</v>
      </c>
      <c r="I59" s="6"/>
      <c r="J59" s="6"/>
      <c r="K59" s="6"/>
      <c r="L59" s="6"/>
      <c r="M59" s="7"/>
      <c r="N59" s="7"/>
      <c r="O59" s="7"/>
      <c r="P59" s="7"/>
      <c r="Q59" s="7"/>
      <c r="R59" s="7"/>
      <c r="S59" s="23"/>
    </row>
    <row r="60" spans="1:19" ht="15.75" x14ac:dyDescent="0.25">
      <c r="A60" s="22" t="s">
        <v>57</v>
      </c>
      <c r="B60" s="4" t="s">
        <v>31</v>
      </c>
      <c r="C60" s="5" t="s">
        <v>19</v>
      </c>
      <c r="D60" s="5"/>
      <c r="E60" s="5"/>
      <c r="F60" s="9">
        <v>1</v>
      </c>
      <c r="G60" s="53">
        <v>0</v>
      </c>
      <c r="H60" s="54">
        <f t="shared" si="5"/>
        <v>0</v>
      </c>
      <c r="I60" s="6"/>
      <c r="J60" s="6"/>
      <c r="K60" s="6"/>
      <c r="L60" s="6"/>
      <c r="M60" s="7"/>
      <c r="N60" s="7"/>
      <c r="O60" s="7"/>
      <c r="P60" s="7"/>
      <c r="Q60" s="7"/>
      <c r="R60" s="7"/>
      <c r="S60" s="23"/>
    </row>
    <row r="61" spans="1:19" ht="15.75" x14ac:dyDescent="0.25">
      <c r="A61" s="22" t="s">
        <v>58</v>
      </c>
      <c r="B61" s="4" t="s">
        <v>32</v>
      </c>
      <c r="C61" s="5" t="s">
        <v>19</v>
      </c>
      <c r="D61" s="5"/>
      <c r="E61" s="5"/>
      <c r="F61" s="9">
        <v>1</v>
      </c>
      <c r="G61" s="53">
        <v>0</v>
      </c>
      <c r="H61" s="54">
        <f t="shared" si="5"/>
        <v>0</v>
      </c>
      <c r="I61" s="6"/>
      <c r="J61" s="6"/>
      <c r="K61" s="6"/>
      <c r="L61" s="6"/>
      <c r="M61" s="7"/>
      <c r="N61" s="7"/>
      <c r="O61" s="7"/>
      <c r="P61" s="7"/>
      <c r="Q61" s="7"/>
      <c r="R61" s="7"/>
      <c r="S61" s="23"/>
    </row>
    <row r="62" spans="1:19" ht="16.5" thickBot="1" x14ac:dyDescent="0.3">
      <c r="A62" s="25" t="s">
        <v>59</v>
      </c>
      <c r="B62" s="26" t="s">
        <v>27</v>
      </c>
      <c r="C62" s="27" t="s">
        <v>19</v>
      </c>
      <c r="D62" s="27"/>
      <c r="E62" s="27"/>
      <c r="F62" s="28">
        <v>1</v>
      </c>
      <c r="G62" s="81">
        <v>0</v>
      </c>
      <c r="H62" s="82">
        <f t="shared" si="5"/>
        <v>0</v>
      </c>
      <c r="I62" s="29"/>
      <c r="J62" s="29"/>
      <c r="K62" s="29"/>
      <c r="L62" s="29"/>
      <c r="M62" s="30"/>
      <c r="N62" s="30"/>
      <c r="O62" s="30"/>
      <c r="P62" s="30"/>
      <c r="Q62" s="30"/>
      <c r="R62" s="30"/>
      <c r="S62" s="31"/>
    </row>
    <row r="63" spans="1:19" ht="15.75" x14ac:dyDescent="0.25">
      <c r="A63" s="11"/>
      <c r="B63" s="12"/>
      <c r="C63" s="13"/>
      <c r="D63" s="13"/>
      <c r="E63" s="13"/>
      <c r="F63" s="13"/>
      <c r="G63" s="13"/>
      <c r="H63" s="14"/>
      <c r="I63" s="15"/>
      <c r="J63" s="15"/>
      <c r="K63" s="15"/>
      <c r="L63" s="15"/>
    </row>
    <row r="65" spans="1:7" ht="15.75" x14ac:dyDescent="0.25">
      <c r="A65" s="45"/>
      <c r="B65" s="49"/>
      <c r="C65" s="49"/>
      <c r="D65" s="49"/>
      <c r="E65" s="49"/>
      <c r="F65" s="49"/>
      <c r="G65" s="49"/>
    </row>
    <row r="66" spans="1:7" ht="18.75" x14ac:dyDescent="0.25">
      <c r="A66" s="45"/>
      <c r="B66" s="52" t="s">
        <v>65</v>
      </c>
      <c r="C66" s="49"/>
      <c r="D66" s="49"/>
      <c r="E66" s="49"/>
      <c r="F66" s="50"/>
      <c r="G66" s="50"/>
    </row>
    <row r="67" spans="1:7" ht="22.5" x14ac:dyDescent="0.25">
      <c r="A67" s="45"/>
      <c r="B67" s="51" t="s">
        <v>66</v>
      </c>
      <c r="C67" s="49"/>
      <c r="D67" s="49"/>
      <c r="E67" s="49"/>
      <c r="F67" s="50"/>
      <c r="G67" s="50"/>
    </row>
    <row r="68" spans="1:7" ht="18.75" x14ac:dyDescent="0.25">
      <c r="A68" s="45"/>
      <c r="B68" s="52" t="s">
        <v>67</v>
      </c>
      <c r="C68" s="50"/>
      <c r="D68" s="50"/>
      <c r="E68" s="50"/>
      <c r="F68" s="50"/>
      <c r="G68" s="50"/>
    </row>
    <row r="69" spans="1:7" ht="22.5" x14ac:dyDescent="0.25">
      <c r="A69" s="45"/>
      <c r="B69" s="51" t="s">
        <v>68</v>
      </c>
      <c r="C69" s="50"/>
      <c r="D69" s="50"/>
      <c r="E69" s="50"/>
      <c r="F69" s="50"/>
      <c r="G69" s="50"/>
    </row>
  </sheetData>
  <mergeCells count="21">
    <mergeCell ref="B3:S3"/>
    <mergeCell ref="B4:S4"/>
    <mergeCell ref="G1:S1"/>
    <mergeCell ref="B5:S5"/>
    <mergeCell ref="B6:S6"/>
    <mergeCell ref="B50:S50"/>
    <mergeCell ref="B7:S7"/>
    <mergeCell ref="B8:S8"/>
    <mergeCell ref="A9:A13"/>
    <mergeCell ref="B9:B13"/>
    <mergeCell ref="C9:C13"/>
    <mergeCell ref="F9:F13"/>
    <mergeCell ref="G9:G13"/>
    <mergeCell ref="H9:H13"/>
    <mergeCell ref="S9:S13"/>
    <mergeCell ref="A14:S14"/>
    <mergeCell ref="A21:S21"/>
    <mergeCell ref="D9:D13"/>
    <mergeCell ref="E9:E13"/>
    <mergeCell ref="A36:S36"/>
    <mergeCell ref="S22:S32"/>
  </mergeCells>
  <pageMargins left="0.9055118110236221" right="0.51181102362204722" top="0.35433070866141736" bottom="0.55118110236220474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КП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Сотникова-Москвина Татьяна Александровна</dc:creator>
  <cp:lastModifiedBy>Коровин Александр Владимирович</cp:lastModifiedBy>
  <cp:lastPrinted>2024-10-03T07:36:05Z</cp:lastPrinted>
  <dcterms:created xsi:type="dcterms:W3CDTF">2015-06-05T18:19:34Z</dcterms:created>
  <dcterms:modified xsi:type="dcterms:W3CDTF">2025-12-17T05:10:38Z</dcterms:modified>
</cp:coreProperties>
</file>